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B8B7FA37-38A4-4D1F-BD5E-3BD3F67F0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<sst xmlns="http://schemas.openxmlformats.org/spreadsheetml/2006/main" count="56" uniqueCount="56">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</sst>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70632116.190000013</v>
      </c>
      <c r="C4" s="14">
        <f>SUM(C5:C11)</f>
        <v>60573005.289999999</v>
      </c>
      <c r="D4" s="2"/>
    </row>
    <row r="5" spans="1:4" x14ac:dyDescent="0.2">
      <c r="A5" s="8" t="s">
        <v>1</v>
      </c>
      <c r="B5" s="15">
        <v>31152547.640000001</v>
      </c>
      <c r="C5" s="15">
        <v>30263312.73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16976850.5</v>
      </c>
      <c r="C8" s="15">
        <v>10641652.470000001</v>
      </c>
      <c r="D8" s="4">
        <v>4140</v>
      </c>
    </row>
    <row r="9" spans="1:4" x14ac:dyDescent="0.2">
      <c r="A9" s="8" t="s">
        <v>46</v>
      </c>
      <c r="B9" s="15">
        <v>18566529.120000001</v>
      </c>
      <c r="C9" s="15">
        <v>15757471.369999999</v>
      </c>
      <c r="D9" s="4">
        <v>4150</v>
      </c>
    </row>
    <row r="10" spans="1:4" x14ac:dyDescent="0.2">
      <c r="A10" s="8" t="s">
        <v>47</v>
      </c>
      <c r="B10" s="15">
        <v>3936188.93</v>
      </c>
      <c r="C10" s="15">
        <v>3910568.72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467575975.51999998</v>
      </c>
      <c r="C13" s="14">
        <f>SUM(C14:C15)</f>
        <v>476324277.92000002</v>
      </c>
      <c r="D13" s="2"/>
    </row>
    <row r="14" spans="1:4" ht="22.5" x14ac:dyDescent="0.2">
      <c r="A14" s="8" t="s">
        <v>50</v>
      </c>
      <c r="B14" s="15">
        <v>438978130.56</v>
      </c>
      <c r="C14" s="15">
        <v>425848176.42000002</v>
      </c>
      <c r="D14" s="4">
        <v>4210</v>
      </c>
    </row>
    <row r="15" spans="1:4" ht="11.25" customHeight="1" x14ac:dyDescent="0.2">
      <c r="A15" s="8" t="s">
        <v>51</v>
      </c>
      <c r="B15" s="15">
        <v>28597844.960000001</v>
      </c>
      <c r="C15" s="15">
        <v>50476101.5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538208091.71000004</v>
      </c>
      <c r="C24" s="16">
        <f>SUM(C4+C13+C17)</f>
        <v>536897283.21000004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255289622.42000002</v>
      </c>
      <c r="C27" s="14">
        <f>SUM(C28:C30)</f>
        <v>242870635.23000002</v>
      </c>
      <c r="D27" s="2"/>
    </row>
    <row r="28" spans="1:5" ht="11.25" customHeight="1" x14ac:dyDescent="0.2">
      <c r="A28" s="8" t="s">
        <v>36</v>
      </c>
      <c r="B28" s="15">
        <v>145133640.87</v>
      </c>
      <c r="C28" s="15">
        <v>134089158.31</v>
      </c>
      <c r="D28" s="4">
        <v>5110</v>
      </c>
    </row>
    <row r="29" spans="1:5" ht="11.25" customHeight="1" x14ac:dyDescent="0.2">
      <c r="A29" s="8" t="s">
        <v>16</v>
      </c>
      <c r="B29" s="15">
        <v>34268433.850000001</v>
      </c>
      <c r="C29" s="15">
        <v>40327527.43</v>
      </c>
      <c r="D29" s="4">
        <v>5120</v>
      </c>
    </row>
    <row r="30" spans="1:5" ht="11.25" customHeight="1" x14ac:dyDescent="0.2">
      <c r="A30" s="8" t="s">
        <v>17</v>
      </c>
      <c r="B30" s="15">
        <v>75887547.700000003</v>
      </c>
      <c r="C30" s="15">
        <v>68453949.489999995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52431117.060000002</v>
      </c>
      <c r="C32" s="14">
        <f>SUM(C33:C41)</f>
        <v>66882128.590000004</v>
      </c>
      <c r="D32" s="2"/>
    </row>
    <row r="33" spans="1:4" ht="11.25" customHeight="1" x14ac:dyDescent="0.2">
      <c r="A33" s="8" t="s">
        <v>18</v>
      </c>
      <c r="B33" s="15">
        <v>16582935.6</v>
      </c>
      <c r="C33" s="15">
        <v>14782935.6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11449865.4</v>
      </c>
      <c r="C35" s="15">
        <v>13014518.9</v>
      </c>
      <c r="D35" s="4">
        <v>5230</v>
      </c>
    </row>
    <row r="36" spans="1:4" ht="11.25" customHeight="1" x14ac:dyDescent="0.2">
      <c r="A36" s="8" t="s">
        <v>21</v>
      </c>
      <c r="B36" s="15">
        <v>13892379.4</v>
      </c>
      <c r="C36" s="15">
        <v>28787482.32</v>
      </c>
      <c r="D36" s="4">
        <v>5240</v>
      </c>
    </row>
    <row r="37" spans="1:4" ht="11.25" customHeight="1" x14ac:dyDescent="0.2">
      <c r="A37" s="8" t="s">
        <v>22</v>
      </c>
      <c r="B37" s="15">
        <v>10505936.66</v>
      </c>
      <c r="C37" s="15">
        <v>10297191.77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2635000</v>
      </c>
      <c r="C43" s="14">
        <f>SUM(C44:C46)</f>
        <v>5971407.0300000003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2635000</v>
      </c>
      <c r="C46" s="15">
        <v>5971407.0300000003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15480731.439999999</v>
      </c>
      <c r="C55" s="14">
        <f>SUM(C56:C59)</f>
        <v>14948055.289999999</v>
      </c>
      <c r="D55" s="2"/>
    </row>
    <row r="56" spans="1:5" ht="11.25" customHeight="1" x14ac:dyDescent="0.2">
      <c r="A56" s="8" t="s">
        <v>31</v>
      </c>
      <c r="B56" s="15">
        <v>15480731.439999999</v>
      </c>
      <c r="C56" s="15">
        <v>14948055.289999999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50741267.590000004</v>
      </c>
      <c r="C61" s="14">
        <f>SUM(C62)</f>
        <v>193813874.21000001</v>
      </c>
      <c r="D61" s="2"/>
    </row>
    <row r="62" spans="1:5" ht="11.25" customHeight="1" x14ac:dyDescent="0.2">
      <c r="A62" s="8" t="s">
        <v>37</v>
      </c>
      <c r="B62" s="15">
        <v>50741267.590000004</v>
      </c>
      <c r="C62" s="15">
        <v>193813874.21000001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376577738.50999999</v>
      </c>
      <c r="C64" s="16">
        <f>C61+C55+C48+C43+C32+C27</f>
        <v>524486100.35000002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161630353.20000005</v>
      </c>
      <c r="C66" s="14">
        <f>C24-C64</f>
        <v>12411182.860000014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4" spans="1:8" x14ac:dyDescent="0.2">
      <c r="A74" s="17"/>
      <c r="B74" s="22"/>
      <c r="C74" s="22"/>
    </row>
    <row r="75" spans="1:8" x14ac:dyDescent="0.2">
      <c r="A75" s="18"/>
      <c r="B75" s="23"/>
      <c r="C75" s="23"/>
    </row>
  </sheetData>
  <sheetProtection formatCells="0" formatColumns="0" formatRows="0" autoFilter="0"/>
  <mergeCells count="3">
    <mergeCell ref="A1:C1"/>
    <mergeCell ref="B74:C74"/>
    <mergeCell ref="B75:C75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ignoredErrors>
    <ignoredError sqref="B4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2026-01-28T21:30:27Z</cp:lastPrinted>
  <dcterms:created xsi:type="dcterms:W3CDTF">2012-12-11T20:29:16Z</dcterms:created>
  <dcterms:modified xsi:type="dcterms:W3CDTF">2026-02-05T20:09:38Z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